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g_\Documents\Studium\StuRa\SEP WiSe 22-23\"/>
    </mc:Choice>
  </mc:AlternateContent>
  <xr:revisionPtr revIDLastSave="0" documentId="13_ncr:1_{69B7A77D-5CF7-4EC6-933B-B3EE796B60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m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5" i="2"/>
  <c r="D16" i="2"/>
  <c r="H7" i="2"/>
  <c r="J5" i="2" l="1"/>
  <c r="C9" i="2"/>
  <c r="D9" i="2"/>
  <c r="C13" i="2"/>
  <c r="D13" i="2" s="1"/>
  <c r="D14" i="2"/>
  <c r="D12" i="2"/>
  <c r="D11" i="2"/>
  <c r="D10" i="2"/>
  <c r="D8" i="2"/>
  <c r="D7" i="2"/>
  <c r="D6" i="2"/>
  <c r="J6" i="2"/>
  <c r="D5" i="2"/>
  <c r="J4" i="2"/>
  <c r="D4" i="2"/>
  <c r="J7" i="2" l="1"/>
</calcChain>
</file>

<file path=xl/sharedStrings.xml><?xml version="1.0" encoding="utf-8"?>
<sst xmlns="http://schemas.openxmlformats.org/spreadsheetml/2006/main" count="46" uniqueCount="41">
  <si>
    <t>Ausgaben</t>
  </si>
  <si>
    <t>Einnahmen</t>
  </si>
  <si>
    <t>Position</t>
  </si>
  <si>
    <t>Menge</t>
  </si>
  <si>
    <t>Einzelpreis</t>
  </si>
  <si>
    <t>Gesamtpreis</t>
  </si>
  <si>
    <t>Anbieter</t>
  </si>
  <si>
    <t>DJ 1 First Floor</t>
  </si>
  <si>
    <t>O2</t>
  </si>
  <si>
    <t>DJ 2 Second Floor</t>
  </si>
  <si>
    <t>AK</t>
  </si>
  <si>
    <t>DJ 3 Third Floor</t>
  </si>
  <si>
    <t>Gesamt</t>
  </si>
  <si>
    <t>DJ 4 Third Floor</t>
  </si>
  <si>
    <t>M3D</t>
  </si>
  <si>
    <t>DJ 5 Third Floor</t>
  </si>
  <si>
    <t>Security</t>
  </si>
  <si>
    <t>Schnapsflaschen</t>
  </si>
  <si>
    <t>REAL</t>
  </si>
  <si>
    <t>Shotbecher</t>
  </si>
  <si>
    <t>bioeinweggeschirr.de</t>
  </si>
  <si>
    <t xml:space="preserve"> noch vorhanden</t>
  </si>
  <si>
    <t>Bändchen</t>
  </si>
  <si>
    <t>Plakate</t>
  </si>
  <si>
    <t>Envidee</t>
  </si>
  <si>
    <t>Ben Morgenstern</t>
  </si>
  <si>
    <t>Arteum</t>
  </si>
  <si>
    <t>Website</t>
  </si>
  <si>
    <t>"Hallo 
anbei wie besprochen noch mal die Keyfacts für das Arteum Dienstag Oktober 22
wenn alles passt mach ich gern den Vertrag fertig :
und da ja auch die Medis und WiWis im Oktober machen wollen wäre es gut das man sich da abstimmt 
können wir ja noch mal telen 
Bis zu 3 floors 
Bis 1.100 Personen 
Location Mietfrei 
Secus 23€ / Stunde netto - hier kann es sein das es im Oktober 24 / Stunde anfallen wegen MU Erhöhung 
4 bis 6 werden gebraucht 
Ab 6.000 Umsatz 4 secus auf uns
Bei 7.500 Umsatz alle secus auf uns 
Bei unter 6.000 secus auf Euch 
die Specials machen wir wie letztens geplant :
Rakete 2,40
Wodka lemon 4,40
Rum Cola   4,40
Shots von euch verteilt 
Mit freundlichen Grüßen
Andy Pönicke"</t>
  </si>
  <si>
    <t>Summe bei Gesamtausfall</t>
  </si>
  <si>
    <t>DJ-Equipment</t>
  </si>
  <si>
    <t>Tito</t>
  </si>
  <si>
    <t>VVK online</t>
  </si>
  <si>
    <t>VVK offline</t>
  </si>
  <si>
    <t>würde bedeuten jeder Gast gibt ca. 6,50€ aus</t>
  </si>
  <si>
    <t>Don Promillo</t>
  </si>
  <si>
    <t>Copy Cabana</t>
  </si>
  <si>
    <t>-</t>
  </si>
  <si>
    <t>ergibt sich aus 4xSecu für 6 Stunden + Ausfallgagen für DJs 3rd Floor (+reguläre Kosten)</t>
  </si>
  <si>
    <t>Gebühr Ticketportal</t>
  </si>
  <si>
    <t>ESN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</si>
</sst>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€-407];[Red]&quot;-&quot;#,##0.00&quot; &quot;[$€-407]"/>
    <numFmt numFmtId="165" formatCode="&quot; &quot;#,##0.00&quot; &quot;[$€]&quot; &quot;;&quot;-&quot;#,##0.00&quot; &quot;[$€]&quot; &quot;;&quot; -&quot;00&quot; &quot;[$€]&quot; &quot;;&quot; &quot;@&quot; &quot;"/>
    <numFmt numFmtId="166" formatCode="#,##0.00\ [$€-407];[Red]#,##0.00\ [$€-407]"/>
    <numFmt numFmtId="167" formatCode="#,##0.00\ &quot;€&quot;"/>
  </numFmts>
  <fonts count="5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CC00"/>
        <bgColor rgb="FF00CC00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Border="0" applyProtection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164" fontId="0" fillId="0" borderId="0" xfId="0" applyNumberFormat="1"/>
    <xf numFmtId="0" fontId="4" fillId="0" borderId="0" xfId="0" applyFont="1"/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167" fontId="0" fillId="4" borderId="5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0" fillId="5" borderId="8" xfId="0" applyFill="1" applyBorder="1"/>
    <xf numFmtId="166" fontId="4" fillId="5" borderId="9" xfId="0" applyNumberFormat="1" applyFont="1" applyFill="1" applyBorder="1" applyAlignment="1">
      <alignment horizontal="center" vertical="center"/>
    </xf>
    <xf numFmtId="0" fontId="0" fillId="5" borderId="5" xfId="0" applyFill="1" applyBorder="1"/>
    <xf numFmtId="0" fontId="4" fillId="3" borderId="10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">
    <cellStyle name="Link" xfId="2" xr:uid="{00000000-0005-0000-0000-000000000000}"/>
    <cellStyle name="Standard" xfId="0" builtinId="0" customBuiltin="1"/>
    <cellStyle name="TableStyleLight1" xfId="3" xr:uid="{00000000-0005-0000-0000-000002000000}"/>
    <cellStyle name="Währung" xfId="1" builtinId="4" customBuiltin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inlassband.eu/kontrollbaender-tyvek/tyvek-kontrollbaender-3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workbookViewId="0">
      <selection activeCell="D18" sqref="D18"/>
    </sheetView>
  </sheetViews>
  <sheetFormatPr baseColWidth="10" defaultColWidth="8.69921875" defaultRowHeight="13.8" x14ac:dyDescent="0.25"/>
  <cols>
    <col min="1" max="1" width="48.59765625" customWidth="1"/>
    <col min="2" max="2" width="9.5" bestFit="1" customWidth="1"/>
    <col min="3" max="3" width="10.5" customWidth="1"/>
    <col min="4" max="4" width="13.5" customWidth="1"/>
    <col min="5" max="5" width="19.09765625" customWidth="1"/>
    <col min="6" max="1025" width="10.5" customWidth="1"/>
    <col min="1026" max="1026" width="8.69921875" customWidth="1"/>
  </cols>
  <sheetData>
    <row r="2" spans="1:10" x14ac:dyDescent="0.25">
      <c r="A2" s="44" t="s">
        <v>0</v>
      </c>
      <c r="B2" s="44"/>
      <c r="C2" s="44"/>
      <c r="D2" s="44"/>
      <c r="E2" s="44"/>
      <c r="G2" s="45" t="s">
        <v>1</v>
      </c>
      <c r="H2" s="45"/>
      <c r="I2" s="45"/>
      <c r="J2" s="45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G3" s="3" t="s">
        <v>2</v>
      </c>
      <c r="H3" s="3" t="s">
        <v>3</v>
      </c>
      <c r="I3" s="3" t="s">
        <v>4</v>
      </c>
      <c r="J3" s="3" t="s">
        <v>5</v>
      </c>
    </row>
    <row r="4" spans="1:10" x14ac:dyDescent="0.25">
      <c r="A4" s="4" t="s">
        <v>7</v>
      </c>
      <c r="B4" s="1">
        <v>1</v>
      </c>
      <c r="C4" s="5">
        <v>297.5</v>
      </c>
      <c r="D4" s="5">
        <f t="shared" ref="D4:D15" si="0">B4*C4</f>
        <v>297.5</v>
      </c>
      <c r="E4" s="2" t="s">
        <v>8</v>
      </c>
      <c r="G4" s="29" t="s">
        <v>33</v>
      </c>
      <c r="H4" s="29">
        <v>450</v>
      </c>
      <c r="I4" s="30">
        <v>4</v>
      </c>
      <c r="J4" s="30">
        <f>H4*I4</f>
        <v>1800</v>
      </c>
    </row>
    <row r="5" spans="1:10" x14ac:dyDescent="0.25">
      <c r="A5" s="4" t="s">
        <v>9</v>
      </c>
      <c r="B5" s="1">
        <v>1</v>
      </c>
      <c r="C5" s="5">
        <v>300</v>
      </c>
      <c r="D5" s="5">
        <f t="shared" si="0"/>
        <v>300</v>
      </c>
      <c r="E5" s="2" t="s">
        <v>24</v>
      </c>
      <c r="G5" s="33" t="s">
        <v>32</v>
      </c>
      <c r="H5" s="33">
        <v>250</v>
      </c>
      <c r="I5" s="34">
        <v>4.5</v>
      </c>
      <c r="J5" s="34">
        <f>H5*I5</f>
        <v>1125</v>
      </c>
    </row>
    <row r="6" spans="1:10" x14ac:dyDescent="0.25">
      <c r="A6" s="12" t="s">
        <v>11</v>
      </c>
      <c r="B6" s="13">
        <v>1</v>
      </c>
      <c r="C6" s="14">
        <v>120</v>
      </c>
      <c r="D6" s="14">
        <f t="shared" si="0"/>
        <v>120</v>
      </c>
      <c r="E6" s="15" t="s">
        <v>35</v>
      </c>
      <c r="G6" s="31" t="s">
        <v>10</v>
      </c>
      <c r="H6" s="41">
        <v>250</v>
      </c>
      <c r="I6" s="42">
        <v>6</v>
      </c>
      <c r="J6" s="32">
        <f>H6*I6</f>
        <v>1500</v>
      </c>
    </row>
    <row r="7" spans="1:10" x14ac:dyDescent="0.25">
      <c r="A7" s="20" t="s">
        <v>13</v>
      </c>
      <c r="B7" s="21">
        <v>1</v>
      </c>
      <c r="C7" s="22">
        <v>170</v>
      </c>
      <c r="D7" s="22">
        <f t="shared" si="0"/>
        <v>170</v>
      </c>
      <c r="E7" s="23" t="s">
        <v>14</v>
      </c>
      <c r="G7" s="39" t="s">
        <v>12</v>
      </c>
      <c r="H7" s="43">
        <f>SUM(H4:H6)</f>
        <v>950</v>
      </c>
      <c r="I7" s="43" t="s">
        <v>37</v>
      </c>
      <c r="J7" s="40">
        <f>SUM(J4:J6)</f>
        <v>4425</v>
      </c>
    </row>
    <row r="8" spans="1:10" x14ac:dyDescent="0.25">
      <c r="A8" s="20" t="s">
        <v>15</v>
      </c>
      <c r="B8" s="21">
        <v>1</v>
      </c>
      <c r="C8" s="22">
        <v>60</v>
      </c>
      <c r="D8" s="22">
        <f t="shared" si="0"/>
        <v>60</v>
      </c>
      <c r="E8" s="23" t="s">
        <v>25</v>
      </c>
    </row>
    <row r="9" spans="1:10" x14ac:dyDescent="0.25">
      <c r="A9" s="16" t="s">
        <v>16</v>
      </c>
      <c r="B9" s="17">
        <v>2</v>
      </c>
      <c r="C9" s="18">
        <f>(24*0.19+24)*6</f>
        <v>171.36</v>
      </c>
      <c r="D9" s="18">
        <f t="shared" si="0"/>
        <v>342.72</v>
      </c>
      <c r="E9" s="19" t="s">
        <v>26</v>
      </c>
      <c r="F9" t="s">
        <v>34</v>
      </c>
    </row>
    <row r="10" spans="1:10" x14ac:dyDescent="0.25">
      <c r="A10" s="4" t="s">
        <v>30</v>
      </c>
      <c r="B10" s="1">
        <v>1</v>
      </c>
      <c r="C10" s="5">
        <v>90</v>
      </c>
      <c r="D10" s="5">
        <f t="shared" si="0"/>
        <v>90</v>
      </c>
      <c r="E10" s="2" t="s">
        <v>31</v>
      </c>
    </row>
    <row r="11" spans="1:10" x14ac:dyDescent="0.25">
      <c r="A11" s="4" t="s">
        <v>17</v>
      </c>
      <c r="B11" s="1">
        <v>15</v>
      </c>
      <c r="C11" s="5">
        <v>5</v>
      </c>
      <c r="D11" s="5">
        <f t="shared" si="0"/>
        <v>75</v>
      </c>
      <c r="E11" s="2" t="s">
        <v>18</v>
      </c>
    </row>
    <row r="12" spans="1:10" x14ac:dyDescent="0.25">
      <c r="A12" s="6" t="s">
        <v>19</v>
      </c>
      <c r="B12" s="7">
        <v>0</v>
      </c>
      <c r="C12" s="8">
        <v>0.05</v>
      </c>
      <c r="D12" s="5">
        <f t="shared" si="0"/>
        <v>0</v>
      </c>
      <c r="E12" s="9" t="s">
        <v>20</v>
      </c>
      <c r="F12" t="s">
        <v>21</v>
      </c>
    </row>
    <row r="13" spans="1:10" x14ac:dyDescent="0.25">
      <c r="A13" s="12" t="s">
        <v>22</v>
      </c>
      <c r="B13" s="13">
        <v>1000</v>
      </c>
      <c r="C13" s="14">
        <f>0.028+(0.028*0.19)</f>
        <v>3.3320000000000002E-2</v>
      </c>
      <c r="D13" s="14">
        <f t="shared" si="0"/>
        <v>33.32</v>
      </c>
      <c r="E13" s="24" t="s">
        <v>27</v>
      </c>
    </row>
    <row r="14" spans="1:10" x14ac:dyDescent="0.25">
      <c r="A14" s="20" t="s">
        <v>23</v>
      </c>
      <c r="B14" s="21">
        <v>3</v>
      </c>
      <c r="C14" s="22">
        <v>7.7</v>
      </c>
      <c r="D14" s="22">
        <f t="shared" si="0"/>
        <v>23.1</v>
      </c>
      <c r="E14" s="23" t="s">
        <v>36</v>
      </c>
    </row>
    <row r="15" spans="1:10" x14ac:dyDescent="0.25">
      <c r="A15" s="20" t="s">
        <v>39</v>
      </c>
      <c r="B15" s="21">
        <v>250</v>
      </c>
      <c r="C15" s="22">
        <v>0.45</v>
      </c>
      <c r="D15" s="22">
        <f t="shared" si="0"/>
        <v>112.5</v>
      </c>
      <c r="E15" s="23" t="s">
        <v>40</v>
      </c>
    </row>
    <row r="16" spans="1:10" x14ac:dyDescent="0.25">
      <c r="A16" s="25" t="s">
        <v>12</v>
      </c>
      <c r="B16" s="26"/>
      <c r="C16" s="26"/>
      <c r="D16" s="27">
        <f>SUM(D4:D15)</f>
        <v>1624.1399999999999</v>
      </c>
      <c r="E16" s="28"/>
    </row>
    <row r="17" spans="1:6" x14ac:dyDescent="0.25">
      <c r="A17" s="35" t="s">
        <v>29</v>
      </c>
      <c r="B17" s="36"/>
      <c r="C17" s="36"/>
      <c r="D17" s="37">
        <f>6*C9+D14+D13+D4+D5+(SUM(D6:D8)/2)+D11+D15</f>
        <v>2044.58</v>
      </c>
      <c r="E17" s="38"/>
      <c r="F17" t="s">
        <v>38</v>
      </c>
    </row>
    <row r="23" spans="1:6" x14ac:dyDescent="0.25">
      <c r="B23" s="10"/>
    </row>
    <row r="24" spans="1:6" x14ac:dyDescent="0.25">
      <c r="A24" s="11"/>
    </row>
    <row r="25" spans="1:6" ht="2.25" customHeight="1" x14ac:dyDescent="0.25"/>
    <row r="26" spans="1:6" ht="409.5" customHeight="1" x14ac:dyDescent="0.25">
      <c r="A26" s="46" t="s">
        <v>28</v>
      </c>
      <c r="B26" s="46"/>
      <c r="C26" s="46"/>
      <c r="D26" s="46"/>
      <c r="E26" s="46"/>
      <c r="F26" s="46"/>
    </row>
  </sheetData>
  <mergeCells count="3">
    <mergeCell ref="A2:E2"/>
    <mergeCell ref="G2:J2"/>
    <mergeCell ref="A26:F26"/>
  </mergeCells>
  <hyperlinks>
    <hyperlink ref="E13" r:id="rId1" xr:uid="{B8EB9240-26AF-42DF-850E-4FBE620F3CE8}"/>
  </hyperlinks>
  <pageMargins left="0" right="0" top="0.13888888888888901" bottom="0.13888888888888901" header="0" footer="0"/>
  <pageSetup paperSize="9" fitToWidth="0" fitToHeight="0" orientation="portrait" useFirstPageNumber="1" r:id="rId2"/>
  <headerFooter>
    <oddHeader>&amp;C&amp;10&amp;A</oddHeader>
    <oddFooter>&amp;C&amp;10Seite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Hung Dao</cp:lastModifiedBy>
  <cp:revision>9</cp:revision>
  <dcterms:created xsi:type="dcterms:W3CDTF">2019-07-28T16:39:00Z</dcterms:created>
  <dcterms:modified xsi:type="dcterms:W3CDTF">2022-09-13T16:09:53Z</dcterms:modified>
</cp:coreProperties>
</file>